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■令和２年度\02_治山\01_国補事業(PPI～台帳)\02_Ｒ２徳林　緊急予防（Ｒ１補正）　神山町長野　渓間工事\01　設計関係\00  入札情報閲覧ﾃﾞｰﾀ\01　閲覧ﾃﾞｰﾀ\"/>
    </mc:Choice>
  </mc:AlternateContent>
  <bookViews>
    <workbookView xWindow="0" yWindow="0" windowWidth="18165" windowHeight="8685"/>
  </bookViews>
  <sheets>
    <sheet name="工事費内訳書" sheetId="2" r:id="rId1"/>
  </sheets>
  <definedNames>
    <definedName name="_xlnm.Print_Area" localSheetId="0">工事費内訳書!$A$1:$G$75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工事費内訳書!$G$75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工事費内訳書!$I$75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2" l="1"/>
  <c r="G68" i="2"/>
  <c r="G67" i="2"/>
  <c r="G66" i="2"/>
  <c r="G64" i="2"/>
  <c r="G63" i="2"/>
  <c r="G62" i="2"/>
  <c r="G61" i="2"/>
  <c r="G43" i="2"/>
  <c r="G42" i="2"/>
  <c r="G41" i="2"/>
  <c r="G40" i="2"/>
  <c r="G38" i="2" s="1"/>
  <c r="G37" i="2" s="1"/>
  <c r="G31" i="2"/>
  <c r="G15" i="2"/>
  <c r="G14" i="2" s="1"/>
  <c r="G13" i="2" s="1"/>
  <c r="G12" i="2" s="1"/>
  <c r="G11" i="2" s="1"/>
  <c r="G10" i="2" l="1"/>
  <c r="G74" i="2" s="1"/>
  <c r="G75" i="2" s="1"/>
</calcChain>
</file>

<file path=xl/sharedStrings.xml><?xml version="1.0" encoding="utf-8"?>
<sst xmlns="http://schemas.openxmlformats.org/spreadsheetml/2006/main" count="145" uniqueCount="80">
  <si>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</si>
  <si>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</si>
  <si>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</si>
  <si>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</si>
  <si>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</si>
  <si>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</si>
  <si>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</si>
  <si>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</si>
  <si>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</si>
  <si>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</si>
  <si>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</si>
  <si>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</si>
  <si>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</si>
  <si>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Ｒ２徳林　緊急予防（Ｒ１補正）　神山町長野　渓間工事</t>
  </si>
  <si>
    <t>工事原価
_x000D_</t>
  </si>
  <si>
    <t>式</t>
  </si>
  <si>
    <t>直接工事費
_x000D_</t>
  </si>
  <si>
    <t>直接工事費(諸経費対象)
_x000D_</t>
  </si>
  <si>
    <t>渓間工
_x000D_</t>
  </si>
  <si>
    <t>谷止工
_x000D_</t>
  </si>
  <si>
    <t>コンクリート打設（谷止工）
_x000D_BB18-8-40　索道打設　養生工、打継面清掃含む</t>
  </si>
  <si>
    <t>m3</t>
  </si>
  <si>
    <t>型枠工（治山ダム型枠）
_x000D_索道持上</t>
  </si>
  <si>
    <t>㎡</t>
  </si>
  <si>
    <t>型枠工（放水路）
_x000D_一般型枠,鉄筋･無筋構造物</t>
  </si>
  <si>
    <t>水平打継目鉄筋
_x000D_φ22　索道運搬</t>
  </si>
  <si>
    <t>本</t>
  </si>
  <si>
    <t>間詰工（コンクリート）
_x000D_BB18-8-40　索道打設　養生含む</t>
  </si>
  <si>
    <t>型枠工（間詰工）
_x000D_一般型枠,小型構造物</t>
  </si>
  <si>
    <t>石積工
_x000D_索道運搬</t>
  </si>
  <si>
    <t>キャットウォーク
_x000D_</t>
  </si>
  <si>
    <t>ｍ</t>
  </si>
  <si>
    <t>円形型枠（紙製）
_x000D_内径300mm 厚5.3mm 長4000mm</t>
  </si>
  <si>
    <t>ネームプレート（ｱﾙﾐﾆｳﾑ軽合金鋳造製）
_x000D_A型(横40cm×縦30cm×1cm)　堤名板用</t>
  </si>
  <si>
    <t>枚</t>
  </si>
  <si>
    <t>掘削　礫質土
_x000D_バックホウ</t>
  </si>
  <si>
    <t>掘削　軟岩ⅠＢ
_x000D_バックホウ</t>
  </si>
  <si>
    <t>土砂掘削面整形
_x000D_粘性土・礫質土</t>
  </si>
  <si>
    <t>岩盤掘削面整形・岩盤清掃
_x000D_岩盤掘削面整形</t>
  </si>
  <si>
    <t>標識板（標示板1枚　支柱1本）
_x000D_400×500×2.0mm　支柱φ50.8×1800mm</t>
  </si>
  <si>
    <t>組</t>
  </si>
  <si>
    <t>仮設工
_x000D_</t>
  </si>
  <si>
    <t>ケーブルクレーン架設･撤去(コンクリート)【参考】
_x000D_架設・撤去,120日,試運転あり,元柱を使用しない（立木使用）,先柱を使用しない（立木使用）</t>
  </si>
  <si>
    <t>基</t>
  </si>
  <si>
    <t>ウインチベース架設・撤去
_x000D_架設・撤去,３ヵ月～６ヵ月</t>
  </si>
  <si>
    <t>アンカー架設・撤去
_x000D_人力施工,2ｔ以上3ｔ未満,根株・立木</t>
  </si>
  <si>
    <t>廻排水　φ300
_x000D_据付・撤去,波状管及び網状管,200～400mm,不要</t>
  </si>
  <si>
    <t>土のう締切工
_x000D_現地採取</t>
  </si>
  <si>
    <t>間接工事費
_x000D_</t>
  </si>
  <si>
    <t>共通仮設費
_x000D_</t>
  </si>
  <si>
    <t>共通仮設費（率計上）
_x000D_</t>
  </si>
  <si>
    <t>準備費
_x000D_</t>
  </si>
  <si>
    <t>支障木伐採費
_x000D_スギ２３本</t>
  </si>
  <si>
    <t>スギ　伐採費
_x000D_胸高直径　12cm</t>
  </si>
  <si>
    <t>スギ　伐採費
_x000D_胸高直径　13cm</t>
  </si>
  <si>
    <t>スギ　伐採費
_x000D_胸高直径　20cm</t>
  </si>
  <si>
    <t>スギ　伐採費
_x000D_胸高直径　26cm</t>
  </si>
  <si>
    <t>スギ　伐採費
_x000D_胸高直径　28cm</t>
  </si>
  <si>
    <t>スギ　伐採費
_x000D_胸高直径　30cm</t>
  </si>
  <si>
    <t>スギ　伐採費
_x000D_胸高直径　32cm</t>
  </si>
  <si>
    <t>スギ　伐採費
_x000D_胸高直径　35cm</t>
  </si>
  <si>
    <t>スギ　伐採費
_x000D_胸高直径　37cm</t>
  </si>
  <si>
    <t>スギ　伐採費
_x000D_胸高直径　38cm</t>
  </si>
  <si>
    <t>スギ　伐採費
_x000D_胸高直径　42cm</t>
  </si>
  <si>
    <t>スギ　伐採費
_x000D_胸高直径　44cm</t>
  </si>
  <si>
    <t>スギ　伐採費
_x000D_胸高直径　45cm</t>
  </si>
  <si>
    <t>スギ　伐採費
_x000D_胸高直径　50cm</t>
  </si>
  <si>
    <t>スギ　伐採費
_x000D_胸高直径　53cm</t>
  </si>
  <si>
    <t>スギ　伐採費
_x000D_胸高直径　55cm</t>
  </si>
  <si>
    <t>スギ　伐採費
_x000D_胸高直径　60cm</t>
  </si>
  <si>
    <t>営繕費
_x000D_</t>
  </si>
  <si>
    <t>仮設トイレ設置（洋式）
_x000D_和式トイレとの差額分</t>
  </si>
  <si>
    <t>月</t>
  </si>
  <si>
    <t>安全費
_x000D_</t>
  </si>
  <si>
    <t>積上安全費
_x000D_</t>
  </si>
  <si>
    <t>雨量計観測
_x000D_</t>
  </si>
  <si>
    <t>雨量計設置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</si>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</sst>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3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10" fillId="0" borderId="8" xfId="2" applyNumberFormat="1" applyFont="1" applyBorder="1" applyAlignment="1" applyProtection="1">
      <alignment vertical="top" wrapText="1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showGridLines="0" tabSelected="1" zoomScaleNormal="100" zoomScaleSheetLayoutView="100" workbookViewId="0">
      <selection activeCell="M13" sqref="L13:M13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+G11+G37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18</v>
      </c>
      <c r="D14" s="28"/>
      <c r="E14" s="12" t="s">
        <v>15</v>
      </c>
      <c r="F14" s="13">
        <v>1</v>
      </c>
      <c r="G14" s="14">
        <f>+G15+G31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+G16+G17+G18+G19+G20+G21+G22+G23+G24+G25+G26+G27+G28+G29+G30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139.69999999999999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23</v>
      </c>
      <c r="F17" s="13">
        <v>154.9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24</v>
      </c>
      <c r="E18" s="12" t="s">
        <v>23</v>
      </c>
      <c r="F18" s="13">
        <v>3.4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25</v>
      </c>
      <c r="E19" s="12" t="s">
        <v>26</v>
      </c>
      <c r="F19" s="13">
        <v>99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27</v>
      </c>
      <c r="E20" s="12" t="s">
        <v>21</v>
      </c>
      <c r="F20" s="13">
        <v>5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28</v>
      </c>
      <c r="E21" s="12" t="s">
        <v>23</v>
      </c>
      <c r="F21" s="13">
        <v>15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29</v>
      </c>
      <c r="E22" s="12" t="s">
        <v>23</v>
      </c>
      <c r="F22" s="13">
        <v>15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30</v>
      </c>
      <c r="E23" s="12" t="s">
        <v>31</v>
      </c>
      <c r="F23" s="13">
        <v>85.4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32</v>
      </c>
      <c r="E24" s="12" t="s">
        <v>26</v>
      </c>
      <c r="F24" s="13">
        <v>2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33</v>
      </c>
      <c r="E25" s="12" t="s">
        <v>34</v>
      </c>
      <c r="F25" s="13">
        <v>1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35</v>
      </c>
      <c r="E26" s="12" t="s">
        <v>21</v>
      </c>
      <c r="F26" s="13">
        <v>88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36</v>
      </c>
      <c r="E27" s="12" t="s">
        <v>21</v>
      </c>
      <c r="F27" s="13">
        <v>86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37</v>
      </c>
      <c r="E28" s="12" t="s">
        <v>23</v>
      </c>
      <c r="F28" s="13">
        <v>12.4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38</v>
      </c>
      <c r="E29" s="12" t="s">
        <v>23</v>
      </c>
      <c r="F29" s="13">
        <v>39.5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39</v>
      </c>
      <c r="E30" s="12" t="s">
        <v>40</v>
      </c>
      <c r="F30" s="13">
        <v>1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41</v>
      </c>
      <c r="E31" s="12" t="s">
        <v>15</v>
      </c>
      <c r="F31" s="13">
        <v>1</v>
      </c>
      <c r="G31" s="14">
        <f>+G32+G33+G34+G35+G36</f>
        <v>0</v>
      </c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42" t="s">
        <v>42</v>
      </c>
      <c r="E32" s="12" t="s">
        <v>43</v>
      </c>
      <c r="F32" s="13">
        <v>1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44</v>
      </c>
      <c r="E33" s="12" t="s">
        <v>43</v>
      </c>
      <c r="F33" s="13">
        <v>1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45</v>
      </c>
      <c r="E34" s="12" t="s">
        <v>43</v>
      </c>
      <c r="F34" s="13">
        <v>2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46</v>
      </c>
      <c r="E35" s="12" t="s">
        <v>31</v>
      </c>
      <c r="F35" s="13">
        <v>32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47</v>
      </c>
      <c r="E36" s="12" t="s">
        <v>23</v>
      </c>
      <c r="F36" s="13">
        <v>1.7</v>
      </c>
      <c r="G36" s="20"/>
      <c r="H36" s="2"/>
      <c r="I36" s="15">
        <v>27</v>
      </c>
      <c r="J36" s="15">
        <v>4</v>
      </c>
    </row>
    <row r="37" spans="1:10" ht="42" customHeight="1">
      <c r="A37" s="26" t="s">
        <v>48</v>
      </c>
      <c r="B37" s="27"/>
      <c r="C37" s="27"/>
      <c r="D37" s="28"/>
      <c r="E37" s="12" t="s">
        <v>15</v>
      </c>
      <c r="F37" s="13">
        <v>1</v>
      </c>
      <c r="G37" s="14">
        <f>+G38+G72</f>
        <v>0</v>
      </c>
      <c r="H37" s="2"/>
      <c r="I37" s="15">
        <v>28</v>
      </c>
      <c r="J37" s="15"/>
    </row>
    <row r="38" spans="1:10" ht="42" customHeight="1">
      <c r="A38" s="26" t="s">
        <v>49</v>
      </c>
      <c r="B38" s="27"/>
      <c r="C38" s="27"/>
      <c r="D38" s="28"/>
      <c r="E38" s="12" t="s">
        <v>15</v>
      </c>
      <c r="F38" s="13">
        <v>1</v>
      </c>
      <c r="G38" s="14">
        <f>+G39+G40+G61+G66</f>
        <v>0</v>
      </c>
      <c r="H38" s="2"/>
      <c r="I38" s="15">
        <v>29</v>
      </c>
      <c r="J38" s="15">
        <v>200</v>
      </c>
    </row>
    <row r="39" spans="1:10" ht="42" customHeight="1">
      <c r="A39" s="26" t="s">
        <v>50</v>
      </c>
      <c r="B39" s="27"/>
      <c r="C39" s="27"/>
      <c r="D39" s="28"/>
      <c r="E39" s="12" t="s">
        <v>15</v>
      </c>
      <c r="F39" s="13">
        <v>1</v>
      </c>
      <c r="G39" s="20"/>
      <c r="H39" s="2"/>
      <c r="I39" s="15">
        <v>30</v>
      </c>
      <c r="J39" s="15"/>
    </row>
    <row r="40" spans="1:10" ht="42" customHeight="1">
      <c r="A40" s="26" t="s">
        <v>51</v>
      </c>
      <c r="B40" s="27"/>
      <c r="C40" s="27"/>
      <c r="D40" s="28"/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1</v>
      </c>
    </row>
    <row r="41" spans="1:10" ht="42" customHeight="1">
      <c r="A41" s="10"/>
      <c r="B41" s="32" t="s">
        <v>51</v>
      </c>
      <c r="C41" s="27"/>
      <c r="D41" s="28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2</v>
      </c>
    </row>
    <row r="42" spans="1:10" ht="42" customHeight="1">
      <c r="A42" s="10"/>
      <c r="B42" s="11"/>
      <c r="C42" s="32" t="s">
        <v>51</v>
      </c>
      <c r="D42" s="28"/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3</v>
      </c>
    </row>
    <row r="43" spans="1:10" ht="42" customHeight="1">
      <c r="A43" s="10"/>
      <c r="B43" s="11"/>
      <c r="C43" s="11"/>
      <c r="D43" s="19" t="s">
        <v>52</v>
      </c>
      <c r="E43" s="12" t="s">
        <v>15</v>
      </c>
      <c r="F43" s="13">
        <v>1</v>
      </c>
      <c r="G43" s="14">
        <f>+G44+G45+G46+G47+G48+G49+G50+G51+G52+G53+G54+G55+G56+G57+G58+G59+G60</f>
        <v>0</v>
      </c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53</v>
      </c>
      <c r="E44" s="12" t="s">
        <v>26</v>
      </c>
      <c r="F44" s="13">
        <v>1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54</v>
      </c>
      <c r="E45" s="12" t="s">
        <v>26</v>
      </c>
      <c r="F45" s="13">
        <v>1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55</v>
      </c>
      <c r="E46" s="12" t="s">
        <v>26</v>
      </c>
      <c r="F46" s="13">
        <v>1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56</v>
      </c>
      <c r="E47" s="12" t="s">
        <v>26</v>
      </c>
      <c r="F47" s="13">
        <v>1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57</v>
      </c>
      <c r="E48" s="12" t="s">
        <v>26</v>
      </c>
      <c r="F48" s="13">
        <v>2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58</v>
      </c>
      <c r="E49" s="12" t="s">
        <v>26</v>
      </c>
      <c r="F49" s="13">
        <v>3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59</v>
      </c>
      <c r="E50" s="12" t="s">
        <v>26</v>
      </c>
      <c r="F50" s="13">
        <v>1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60</v>
      </c>
      <c r="E51" s="12" t="s">
        <v>26</v>
      </c>
      <c r="F51" s="13">
        <v>1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61</v>
      </c>
      <c r="E52" s="12" t="s">
        <v>26</v>
      </c>
      <c r="F52" s="13">
        <v>1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62</v>
      </c>
      <c r="E53" s="12" t="s">
        <v>26</v>
      </c>
      <c r="F53" s="13">
        <v>1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63</v>
      </c>
      <c r="E54" s="12" t="s">
        <v>26</v>
      </c>
      <c r="F54" s="13">
        <v>1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64</v>
      </c>
      <c r="E55" s="12" t="s">
        <v>26</v>
      </c>
      <c r="F55" s="13">
        <v>1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65</v>
      </c>
      <c r="E56" s="12" t="s">
        <v>26</v>
      </c>
      <c r="F56" s="13">
        <v>3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66</v>
      </c>
      <c r="E57" s="12" t="s">
        <v>26</v>
      </c>
      <c r="F57" s="13">
        <v>1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67</v>
      </c>
      <c r="E58" s="12" t="s">
        <v>26</v>
      </c>
      <c r="F58" s="13">
        <v>1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68</v>
      </c>
      <c r="E59" s="12" t="s">
        <v>26</v>
      </c>
      <c r="F59" s="13">
        <v>2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69</v>
      </c>
      <c r="E60" s="12" t="s">
        <v>26</v>
      </c>
      <c r="F60" s="13">
        <v>1</v>
      </c>
      <c r="G60" s="20"/>
      <c r="H60" s="2"/>
      <c r="I60" s="15">
        <v>51</v>
      </c>
      <c r="J60" s="15">
        <v>4</v>
      </c>
    </row>
    <row r="61" spans="1:10" ht="42" customHeight="1">
      <c r="A61" s="26" t="s">
        <v>70</v>
      </c>
      <c r="B61" s="27"/>
      <c r="C61" s="27"/>
      <c r="D61" s="28"/>
      <c r="E61" s="12" t="s">
        <v>15</v>
      </c>
      <c r="F61" s="13">
        <v>1</v>
      </c>
      <c r="G61" s="14">
        <f>+G62</f>
        <v>0</v>
      </c>
      <c r="H61" s="2"/>
      <c r="I61" s="15">
        <v>52</v>
      </c>
      <c r="J61" s="15">
        <v>1</v>
      </c>
    </row>
    <row r="62" spans="1:10" ht="42" customHeight="1">
      <c r="A62" s="10"/>
      <c r="B62" s="32" t="s">
        <v>70</v>
      </c>
      <c r="C62" s="27"/>
      <c r="D62" s="28"/>
      <c r="E62" s="12" t="s">
        <v>15</v>
      </c>
      <c r="F62" s="13">
        <v>1</v>
      </c>
      <c r="G62" s="14">
        <f>+G63</f>
        <v>0</v>
      </c>
      <c r="H62" s="2"/>
      <c r="I62" s="15">
        <v>53</v>
      </c>
      <c r="J62" s="15">
        <v>2</v>
      </c>
    </row>
    <row r="63" spans="1:10" ht="42" customHeight="1">
      <c r="A63" s="10"/>
      <c r="B63" s="11"/>
      <c r="C63" s="32" t="s">
        <v>70</v>
      </c>
      <c r="D63" s="28"/>
      <c r="E63" s="12" t="s">
        <v>15</v>
      </c>
      <c r="F63" s="13">
        <v>1</v>
      </c>
      <c r="G63" s="14">
        <f>+G64</f>
        <v>0</v>
      </c>
      <c r="H63" s="2"/>
      <c r="I63" s="15">
        <v>54</v>
      </c>
      <c r="J63" s="15">
        <v>3</v>
      </c>
    </row>
    <row r="64" spans="1:10" ht="42" customHeight="1">
      <c r="A64" s="10"/>
      <c r="B64" s="11"/>
      <c r="C64" s="11"/>
      <c r="D64" s="19" t="s">
        <v>70</v>
      </c>
      <c r="E64" s="12" t="s">
        <v>15</v>
      </c>
      <c r="F64" s="13">
        <v>1</v>
      </c>
      <c r="G64" s="14">
        <f>+G65</f>
        <v>0</v>
      </c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71</v>
      </c>
      <c r="E65" s="12" t="s">
        <v>72</v>
      </c>
      <c r="F65" s="13">
        <v>6</v>
      </c>
      <c r="G65" s="20"/>
      <c r="H65" s="2"/>
      <c r="I65" s="15">
        <v>56</v>
      </c>
      <c r="J65" s="15">
        <v>4</v>
      </c>
    </row>
    <row r="66" spans="1:10" ht="42" customHeight="1">
      <c r="A66" s="26" t="s">
        <v>73</v>
      </c>
      <c r="B66" s="27"/>
      <c r="C66" s="27"/>
      <c r="D66" s="28"/>
      <c r="E66" s="12" t="s">
        <v>15</v>
      </c>
      <c r="F66" s="13">
        <v>1</v>
      </c>
      <c r="G66" s="14">
        <f>+G67</f>
        <v>0</v>
      </c>
      <c r="H66" s="2"/>
      <c r="I66" s="15">
        <v>57</v>
      </c>
      <c r="J66" s="15">
        <v>1</v>
      </c>
    </row>
    <row r="67" spans="1:10" ht="42" customHeight="1">
      <c r="A67" s="10"/>
      <c r="B67" s="32" t="s">
        <v>74</v>
      </c>
      <c r="C67" s="27"/>
      <c r="D67" s="28"/>
      <c r="E67" s="12" t="s">
        <v>15</v>
      </c>
      <c r="F67" s="13">
        <v>1</v>
      </c>
      <c r="G67" s="14">
        <f>+G68</f>
        <v>0</v>
      </c>
      <c r="H67" s="2"/>
      <c r="I67" s="15">
        <v>58</v>
      </c>
      <c r="J67" s="15">
        <v>2</v>
      </c>
    </row>
    <row r="68" spans="1:10" ht="42" customHeight="1">
      <c r="A68" s="10"/>
      <c r="B68" s="11"/>
      <c r="C68" s="32" t="s">
        <v>74</v>
      </c>
      <c r="D68" s="28"/>
      <c r="E68" s="12" t="s">
        <v>15</v>
      </c>
      <c r="F68" s="13">
        <v>1</v>
      </c>
      <c r="G68" s="14">
        <f>+G69</f>
        <v>0</v>
      </c>
      <c r="H68" s="2"/>
      <c r="I68" s="15">
        <v>59</v>
      </c>
      <c r="J68" s="15">
        <v>3</v>
      </c>
    </row>
    <row r="69" spans="1:10" ht="42" customHeight="1">
      <c r="A69" s="10"/>
      <c r="B69" s="11"/>
      <c r="C69" s="11"/>
      <c r="D69" s="19" t="s">
        <v>74</v>
      </c>
      <c r="E69" s="12" t="s">
        <v>15</v>
      </c>
      <c r="F69" s="13">
        <v>1</v>
      </c>
      <c r="G69" s="14">
        <f>+G70+G71</f>
        <v>0</v>
      </c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75</v>
      </c>
      <c r="E70" s="12" t="s">
        <v>15</v>
      </c>
      <c r="F70" s="13">
        <v>1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76</v>
      </c>
      <c r="E71" s="12" t="s">
        <v>43</v>
      </c>
      <c r="F71" s="13">
        <v>1</v>
      </c>
      <c r="G71" s="20"/>
      <c r="H71" s="2"/>
      <c r="I71" s="15">
        <v>62</v>
      </c>
      <c r="J71" s="15">
        <v>4</v>
      </c>
    </row>
    <row r="72" spans="1:10" ht="42" customHeight="1">
      <c r="A72" s="26" t="s">
        <v>77</v>
      </c>
      <c r="B72" s="27"/>
      <c r="C72" s="27"/>
      <c r="D72" s="28"/>
      <c r="E72" s="12" t="s">
        <v>15</v>
      </c>
      <c r="F72" s="13">
        <v>1</v>
      </c>
      <c r="G72" s="20"/>
      <c r="H72" s="2"/>
      <c r="I72" s="15">
        <v>63</v>
      </c>
      <c r="J72" s="15">
        <v>210</v>
      </c>
    </row>
    <row r="73" spans="1:10" ht="42" customHeight="1">
      <c r="A73" s="26" t="s">
        <v>78</v>
      </c>
      <c r="B73" s="27"/>
      <c r="C73" s="27"/>
      <c r="D73" s="28"/>
      <c r="E73" s="12" t="s">
        <v>15</v>
      </c>
      <c r="F73" s="13">
        <v>1</v>
      </c>
      <c r="G73" s="20"/>
      <c r="H73" s="2"/>
      <c r="I73" s="15">
        <v>64</v>
      </c>
      <c r="J73" s="15">
        <v>220</v>
      </c>
    </row>
    <row r="74" spans="1:10" ht="42" customHeight="1">
      <c r="A74" s="29" t="s">
        <v>79</v>
      </c>
      <c r="B74" s="30"/>
      <c r="C74" s="30"/>
      <c r="D74" s="31"/>
      <c r="E74" s="21" t="s">
        <v>15</v>
      </c>
      <c r="F74" s="22">
        <v>1</v>
      </c>
      <c r="G74" s="23">
        <f>+G10+G73</f>
        <v>0</v>
      </c>
      <c r="H74" s="24"/>
      <c r="I74" s="25">
        <v>65</v>
      </c>
      <c r="J74" s="25">
        <v>30</v>
      </c>
    </row>
    <row r="75" spans="1:10" ht="42" customHeight="1">
      <c r="A75" s="33" t="s">
        <v>11</v>
      </c>
      <c r="B75" s="34"/>
      <c r="C75" s="34"/>
      <c r="D75" s="35"/>
      <c r="E75" s="16" t="s">
        <v>12</v>
      </c>
      <c r="F75" s="17" t="s">
        <v>12</v>
      </c>
      <c r="G75" s="18">
        <f>G74</f>
        <v>0</v>
      </c>
      <c r="I75" s="15">
        <v>66</v>
      </c>
      <c r="J75" s="15">
        <v>90</v>
      </c>
    </row>
    <row r="76" spans="1:10" ht="42" customHeight="1"/>
    <row r="77" spans="1:10" ht="42" customHeight="1"/>
  </sheetData>
  <sheetProtection algorithmName="SHA-512" hashValue="LGQ7IOYf7x9spnGCEn4W8ljl+XVq8V5jRZC4lk/G6TwnCU5Qadi1Jp1YBPyDezA2S8BWrueFlPW6/ykrZM2new==" saltValue="vQoDw8TIrrCWUCYTisbD3w==" spinCount="100000" sheet="1" objects="1" scenarios="1"/>
  <mergeCells count="27">
    <mergeCell ref="A9:D9"/>
    <mergeCell ref="F3:G3"/>
    <mergeCell ref="F4:G4"/>
    <mergeCell ref="F5:G5"/>
    <mergeCell ref="A7:G7"/>
    <mergeCell ref="B8:G8"/>
    <mergeCell ref="A61:D61"/>
    <mergeCell ref="A75:D75"/>
    <mergeCell ref="A10:D10"/>
    <mergeCell ref="A11:D11"/>
    <mergeCell ref="A12:D12"/>
    <mergeCell ref="B13:D13"/>
    <mergeCell ref="C14:D14"/>
    <mergeCell ref="A37:D37"/>
    <mergeCell ref="A38:D38"/>
    <mergeCell ref="A39:D39"/>
    <mergeCell ref="A40:D40"/>
    <mergeCell ref="B41:D41"/>
    <mergeCell ref="C42:D42"/>
    <mergeCell ref="A73:D73"/>
    <mergeCell ref="A74:D74"/>
    <mergeCell ref="B62:D62"/>
    <mergeCell ref="C63:D63"/>
    <mergeCell ref="A66:D66"/>
    <mergeCell ref="B67:D67"/>
    <mergeCell ref="C68:D68"/>
    <mergeCell ref="A72:D72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Shiori</dc:creator>
  <cp:lastModifiedBy>Naruse Shiori</cp:lastModifiedBy>
  <dcterms:created xsi:type="dcterms:W3CDTF">2020-06-29T00:04:59Z</dcterms:created>
  <dcterms:modified xsi:type="dcterms:W3CDTF">2020-06-29T00:06:38Z</dcterms:modified>
</cp:coreProperties>
</file>